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90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<sst xmlns="http://schemas.openxmlformats.org/spreadsheetml/2006/main" count="47" uniqueCount="36">
  <si>
    <t>附件1</t>
  </si>
  <si>
    <t>吕梁市市本级2025年预算调整方案（草案）</t>
  </si>
  <si>
    <t xml:space="preserve">        </t>
  </si>
  <si>
    <t>单位：万元</t>
  </si>
  <si>
    <t>收  入</t>
  </si>
  <si>
    <t>支  出</t>
  </si>
  <si>
    <t>项目</t>
  </si>
  <si>
    <t>年初预算数</t>
  </si>
  <si>
    <t>本次调整数</t>
  </si>
  <si>
    <t>调整后
预算数</t>
  </si>
  <si>
    <t xml:space="preserve">调整数备注 </t>
  </si>
  <si>
    <t>合计</t>
  </si>
  <si>
    <t>一般公共预算收入</t>
  </si>
  <si>
    <t>一般公共预算支出</t>
  </si>
  <si>
    <t>一、市本级收入</t>
  </si>
  <si>
    <t>一、市本级支出</t>
  </si>
  <si>
    <t xml:space="preserve">    交通运输支出</t>
  </si>
  <si>
    <t xml:space="preserve">     城乡社区支出</t>
  </si>
  <si>
    <r>
      <t>调增52000万元：</t>
    </r>
    <r>
      <rPr>
        <sz val="10"/>
        <rFont val="宋体"/>
        <charset val="134"/>
      </rPr>
      <t>①吕梁大道二期工程5000万元；②黄河一号旅游公路38644万元；③吕梁市纪委监委国防沟管理中心集中供热工程609.09万元；④呈祥路南延（碧水桥-交口商业街）512.26万元；⑤吕梁市第三人民医院雨污排水项目176.23万元；⑥虎山路供热管网迁改工程82万元；⑦主城到新区快速路6976.42万元。</t>
    </r>
    <r>
      <rPr>
        <b/>
        <sz val="10"/>
        <rFont val="宋体"/>
        <charset val="134"/>
      </rPr>
      <t>调减永宁中路道路改造工程等项目2000万元</t>
    </r>
  </si>
  <si>
    <t>二、转移性收入</t>
  </si>
  <si>
    <t>二、转移性支出</t>
  </si>
  <si>
    <t xml:space="preserve">    地方政府一般债券转贷收入</t>
  </si>
  <si>
    <t>一般债务转贷收入增加</t>
  </si>
  <si>
    <t xml:space="preserve">    地方政府一般债券转贷支出</t>
  </si>
  <si>
    <t>三、债务还本支出</t>
  </si>
  <si>
    <t>政府性基金预算收入</t>
  </si>
  <si>
    <t>政府性基金预算支出</t>
  </si>
  <si>
    <t xml:space="preserve">    棚户区改造专项债券收入安排的支出</t>
  </si>
  <si>
    <r>
      <rPr>
        <b/>
        <sz val="10"/>
        <rFont val="宋体"/>
        <charset val="134"/>
      </rPr>
      <t>调增1924万元：</t>
    </r>
    <r>
      <rPr>
        <sz val="10"/>
        <rFont val="宋体"/>
        <charset val="134"/>
      </rPr>
      <t>市区凤山片区棚户区改造安置项目1924万元。</t>
    </r>
  </si>
  <si>
    <t xml:space="preserve">    其他地方自行试点项目收益专项债券收入安排的支出</t>
  </si>
  <si>
    <r>
      <t>调增58259万元：</t>
    </r>
    <r>
      <rPr>
        <sz val="10"/>
        <rFont val="宋体"/>
        <charset val="134"/>
      </rPr>
      <t>①城区老旧供水管网维护改造工程3800万元；②吕梁市第二污水处理厂三期工程3000万元；③吕梁经济开发区新型产业园区项目（一期）800万元④吕梁市第三人民医院建设项目13300万元⑤吕梁市老旧小区综合改造系列项目17759万元</t>
    </r>
    <r>
      <rPr>
        <sz val="10"/>
        <rFont val="仿宋_GB2312"/>
        <charset val="134"/>
      </rPr>
      <t>⑥</t>
    </r>
    <r>
      <rPr>
        <sz val="10"/>
        <rFont val="宋体"/>
        <charset val="134"/>
      </rPr>
      <t>吕梁市医疗卫生园区医疗设备配置建设项目2000万元</t>
    </r>
    <r>
      <rPr>
        <sz val="10"/>
        <rFont val="仿宋_GB2312"/>
        <charset val="134"/>
      </rPr>
      <t>⑦</t>
    </r>
    <r>
      <rPr>
        <sz val="10"/>
        <rFont val="宋体"/>
        <charset val="134"/>
      </rPr>
      <t>吕梁市第三人民医院医疗设备购置项目8500万元</t>
    </r>
    <r>
      <rPr>
        <sz val="10"/>
        <rFont val="仿宋_GB2312"/>
        <charset val="134"/>
      </rPr>
      <t>⑧</t>
    </r>
    <r>
      <rPr>
        <sz val="10"/>
        <rFont val="宋体"/>
        <charset val="134"/>
      </rPr>
      <t>吕梁市中医院迁址改扩建项目9100万元；</t>
    </r>
    <r>
      <rPr>
        <b/>
        <sz val="10"/>
        <rFont val="宋体"/>
        <charset val="134"/>
      </rPr>
      <t>调减年初预算分配县区123761万元。</t>
    </r>
  </si>
  <si>
    <t xml:space="preserve">    地方政府专项债券转贷收入</t>
  </si>
  <si>
    <t>专项债务转贷收入增加</t>
  </si>
  <si>
    <t xml:space="preserve">    棚户区改造专项债券转贷支出</t>
  </si>
  <si>
    <t xml:space="preserve">    其他地方自行试点项目收益专项债券转贷支出</t>
  </si>
  <si>
    <t xml:space="preserve">    其他地方政府债务转贷支出</t>
  </si>
</sst>
</file>

<file path=xl/styles.xml><?xml version="1.0" encoding="utf-8"?>
<styleSheet xmlns="http://schemas.openxmlformats.org/spreadsheetml/2006/main">
  <numFmts count="6">
    <numFmt numFmtId="176" formatCode="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);[Red]\(0\)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b/>
      <sz val="13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sz val="11"/>
      <name val="宋体"/>
      <charset val="1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27" borderId="13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30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30" borderId="10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9" fillId="0" borderId="3" xfId="0" applyNumberFormat="1" applyFont="1" applyFill="1" applyBorder="1" applyAlignment="1" applyProtection="1">
      <alignment vertical="center"/>
    </xf>
    <xf numFmtId="0" fontId="10" fillId="0" borderId="3" xfId="0" applyNumberFormat="1" applyFont="1" applyFill="1" applyBorder="1" applyAlignment="1" applyProtection="1">
      <alignment horizontal="left" vertical="center" wrapText="1"/>
      <protection locked="0"/>
    </xf>
    <xf numFmtId="176" fontId="11" fillId="0" borderId="3" xfId="0" applyNumberFormat="1" applyFont="1" applyFill="1" applyBorder="1" applyAlignment="1" applyProtection="1">
      <alignment horizontal="right" vertical="center"/>
    </xf>
    <xf numFmtId="0" fontId="10" fillId="0" borderId="3" xfId="0" applyNumberFormat="1" applyFont="1" applyFill="1" applyBorder="1" applyAlignment="1" applyProtection="1">
      <alignment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177" fontId="9" fillId="0" borderId="3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vertical="center" wrapText="1"/>
    </xf>
    <xf numFmtId="0" fontId="8" fillId="0" borderId="3" xfId="0" applyNumberFormat="1" applyFont="1" applyFill="1" applyBorder="1" applyAlignment="1" applyProtection="1">
      <alignment horizontal="right" vertical="center" wrapText="1"/>
    </xf>
    <xf numFmtId="0" fontId="10" fillId="0" borderId="3" xfId="0" applyNumberFormat="1" applyFont="1" applyFill="1" applyBorder="1" applyAlignment="1">
      <alignment horizontal="right" vertical="center" wrapText="1"/>
    </xf>
    <xf numFmtId="0" fontId="10" fillId="0" borderId="3" xfId="0" applyNumberFormat="1" applyFont="1" applyFill="1" applyBorder="1" applyAlignment="1">
      <alignment vertical="center" wrapText="1"/>
    </xf>
    <xf numFmtId="0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8" fillId="0" borderId="3" xfId="0" applyNumberFormat="1" applyFont="1" applyFill="1" applyBorder="1" applyAlignment="1" applyProtection="1">
      <alignment vertical="center" wrapText="1"/>
      <protection locked="0"/>
    </xf>
    <xf numFmtId="176" fontId="10" fillId="0" borderId="3" xfId="0" applyNumberFormat="1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90" zoomScaleNormal="90" topLeftCell="A10" workbookViewId="0">
      <selection activeCell="J11" sqref="J11"/>
    </sheetView>
  </sheetViews>
  <sheetFormatPr defaultColWidth="9" defaultRowHeight="15"/>
  <cols>
    <col min="1" max="1" width="18.75" customWidth="1"/>
    <col min="2" max="5" width="15.625" customWidth="1"/>
    <col min="6" max="6" width="24.5" customWidth="1"/>
    <col min="7" max="9" width="15.625" customWidth="1"/>
    <col min="10" max="10" width="25.125" customWidth="1"/>
  </cols>
  <sheetData>
    <row r="1" ht="20.25" spans="1:10">
      <c r="A1" s="2" t="s">
        <v>0</v>
      </c>
      <c r="B1" s="3"/>
      <c r="C1" s="4"/>
      <c r="D1" s="4"/>
      <c r="E1" s="4"/>
      <c r="F1" s="4"/>
      <c r="G1" s="4"/>
      <c r="H1" s="4"/>
      <c r="I1" s="4"/>
      <c r="J1" s="26"/>
    </row>
    <row r="2" ht="2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5.75" spans="1:10">
      <c r="A3" s="6"/>
      <c r="B3" s="2"/>
      <c r="C3" s="4"/>
      <c r="D3" s="4"/>
      <c r="E3" s="4"/>
      <c r="F3" s="4"/>
      <c r="G3" s="4"/>
      <c r="H3" s="16" t="s">
        <v>2</v>
      </c>
      <c r="I3" s="16"/>
      <c r="J3" s="26" t="s">
        <v>3</v>
      </c>
    </row>
    <row r="4" ht="16.5" spans="1:10">
      <c r="A4" s="7" t="s">
        <v>4</v>
      </c>
      <c r="B4" s="8"/>
      <c r="C4" s="8"/>
      <c r="D4" s="8"/>
      <c r="E4" s="17"/>
      <c r="F4" s="18" t="s">
        <v>5</v>
      </c>
      <c r="G4" s="18"/>
      <c r="H4" s="18"/>
      <c r="I4" s="18"/>
      <c r="J4" s="18"/>
    </row>
    <row r="5" ht="30" spans="1:10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</row>
    <row r="6" s="1" customFormat="1" ht="30" customHeight="1" spans="1:10">
      <c r="A6" s="11" t="s">
        <v>11</v>
      </c>
      <c r="B6" s="12">
        <f>B7+B14</f>
        <v>2101510</v>
      </c>
      <c r="C6" s="12">
        <f t="shared" ref="B6:H6" si="0">C7+C14</f>
        <v>280747</v>
      </c>
      <c r="D6" s="12">
        <f t="shared" si="0"/>
        <v>2382257</v>
      </c>
      <c r="E6" s="12"/>
      <c r="F6" s="20" t="s">
        <v>11</v>
      </c>
      <c r="G6" s="12">
        <f t="shared" si="0"/>
        <v>2101510</v>
      </c>
      <c r="H6" s="12">
        <f t="shared" si="0"/>
        <v>280747</v>
      </c>
      <c r="I6" s="12">
        <f>G6+H6</f>
        <v>2382257</v>
      </c>
      <c r="J6" s="27"/>
    </row>
    <row r="7" s="1" customFormat="1" ht="35" customHeight="1" spans="1:10">
      <c r="A7" s="11" t="s">
        <v>12</v>
      </c>
      <c r="B7" s="12">
        <f>B8+B11</f>
        <v>1477415</v>
      </c>
      <c r="C7" s="12">
        <f>C8+C11</f>
        <v>87900</v>
      </c>
      <c r="D7" s="12">
        <f>D8+D11</f>
        <v>1565315</v>
      </c>
      <c r="E7" s="12"/>
      <c r="F7" s="12" t="s">
        <v>13</v>
      </c>
      <c r="G7" s="12">
        <f>G8+G11+G13</f>
        <v>1477415</v>
      </c>
      <c r="H7" s="12">
        <f t="shared" ref="G7:I7" si="1">H8+H11+H13</f>
        <v>87900</v>
      </c>
      <c r="I7" s="12">
        <f t="shared" si="1"/>
        <v>1543499</v>
      </c>
      <c r="J7" s="27"/>
    </row>
    <row r="8" s="1" customFormat="1" ht="35" customHeight="1" spans="1:10">
      <c r="A8" s="13" t="s">
        <v>14</v>
      </c>
      <c r="B8" s="14">
        <v>831950</v>
      </c>
      <c r="C8" s="14"/>
      <c r="D8" s="14">
        <f>B8+C8</f>
        <v>831950</v>
      </c>
      <c r="E8" s="15"/>
      <c r="F8" s="13" t="s">
        <v>15</v>
      </c>
      <c r="G8" s="14">
        <v>1271952</v>
      </c>
      <c r="H8" s="14">
        <v>50000</v>
      </c>
      <c r="I8" s="14">
        <f>G8+H8</f>
        <v>1321952</v>
      </c>
      <c r="J8" s="27"/>
    </row>
    <row r="9" s="1" customFormat="1" ht="35" customHeight="1" spans="1:10">
      <c r="A9" s="13"/>
      <c r="B9" s="14"/>
      <c r="C9" s="14"/>
      <c r="D9" s="14"/>
      <c r="E9" s="15"/>
      <c r="F9" s="21" t="s">
        <v>16</v>
      </c>
      <c r="G9" s="14">
        <v>5380</v>
      </c>
      <c r="H9" s="14"/>
      <c r="I9" s="14"/>
      <c r="J9" s="27"/>
    </row>
    <row r="10" s="1" customFormat="1" ht="275" customHeight="1" spans="1:10">
      <c r="A10" s="13"/>
      <c r="B10" s="14"/>
      <c r="C10" s="14"/>
      <c r="D10" s="14"/>
      <c r="E10" s="15"/>
      <c r="F10" s="21" t="s">
        <v>17</v>
      </c>
      <c r="G10" s="14">
        <v>44620</v>
      </c>
      <c r="H10" s="14">
        <v>50000</v>
      </c>
      <c r="I10" s="14">
        <f>G10+H10</f>
        <v>94620</v>
      </c>
      <c r="J10" s="27" t="s">
        <v>18</v>
      </c>
    </row>
    <row r="11" s="1" customFormat="1" ht="35" customHeight="1" spans="1:10">
      <c r="A11" s="13" t="s">
        <v>19</v>
      </c>
      <c r="B11" s="14">
        <v>645465</v>
      </c>
      <c r="C11" s="14">
        <v>87900</v>
      </c>
      <c r="D11" s="14">
        <f t="shared" ref="D11:D13" si="2">B11+C11</f>
        <v>733365</v>
      </c>
      <c r="E11" s="15"/>
      <c r="F11" s="13" t="s">
        <v>20</v>
      </c>
      <c r="G11" s="14">
        <v>183647</v>
      </c>
      <c r="H11" s="14">
        <v>37900</v>
      </c>
      <c r="I11" s="14">
        <f>G11+H11</f>
        <v>221547</v>
      </c>
      <c r="J11" s="28"/>
    </row>
    <row r="12" s="1" customFormat="1" ht="35" customHeight="1" spans="1:10">
      <c r="A12" s="13" t="s">
        <v>21</v>
      </c>
      <c r="B12" s="14">
        <v>88200</v>
      </c>
      <c r="C12" s="14">
        <v>87900</v>
      </c>
      <c r="D12" s="14">
        <f t="shared" si="2"/>
        <v>176100</v>
      </c>
      <c r="E12" s="15" t="s">
        <v>22</v>
      </c>
      <c r="F12" s="13" t="s">
        <v>23</v>
      </c>
      <c r="G12" s="14">
        <v>38200</v>
      </c>
      <c r="H12" s="14">
        <v>37900</v>
      </c>
      <c r="I12" s="14">
        <f>G12+H12</f>
        <v>76100</v>
      </c>
      <c r="J12" s="28"/>
    </row>
    <row r="13" s="1" customFormat="1" ht="35" customHeight="1" spans="1:10">
      <c r="A13" s="13"/>
      <c r="B13" s="14"/>
      <c r="C13" s="14"/>
      <c r="D13" s="14"/>
      <c r="E13" s="15"/>
      <c r="F13" s="13" t="s">
        <v>24</v>
      </c>
      <c r="G13" s="14">
        <v>21816</v>
      </c>
      <c r="H13" s="14"/>
      <c r="I13" s="14"/>
      <c r="J13" s="28"/>
    </row>
    <row r="14" s="1" customFormat="1" ht="30" customHeight="1" spans="1:10">
      <c r="A14" s="11" t="s">
        <v>25</v>
      </c>
      <c r="B14" s="12">
        <f>B15+B18</f>
        <v>624095</v>
      </c>
      <c r="C14" s="12">
        <f>C15+C18</f>
        <v>192847</v>
      </c>
      <c r="D14" s="12">
        <f>D15+D18</f>
        <v>816942</v>
      </c>
      <c r="E14" s="22"/>
      <c r="F14" s="11" t="s">
        <v>26</v>
      </c>
      <c r="G14" s="12">
        <f t="shared" ref="G14:I14" si="3">G15+G18+G22</f>
        <v>624095</v>
      </c>
      <c r="H14" s="12">
        <f t="shared" si="3"/>
        <v>192847</v>
      </c>
      <c r="I14" s="12">
        <f t="shared" si="3"/>
        <v>816942</v>
      </c>
      <c r="J14" s="27"/>
    </row>
    <row r="15" s="1" customFormat="1" ht="35" customHeight="1" spans="1:10">
      <c r="A15" s="13" t="s">
        <v>14</v>
      </c>
      <c r="B15" s="14">
        <v>128050</v>
      </c>
      <c r="C15" s="14"/>
      <c r="D15" s="14">
        <f>B15+C15</f>
        <v>128050</v>
      </c>
      <c r="E15" s="23"/>
      <c r="F15" s="15" t="s">
        <v>15</v>
      </c>
      <c r="G15" s="14">
        <v>327078</v>
      </c>
      <c r="H15" s="14">
        <f>H16+H17</f>
        <v>-63578</v>
      </c>
      <c r="I15" s="14">
        <f t="shared" ref="I15:I22" si="4">G15+H15</f>
        <v>263500</v>
      </c>
      <c r="J15" s="27"/>
    </row>
    <row r="16" s="1" customFormat="1" ht="54" customHeight="1" spans="1:10">
      <c r="A16" s="13"/>
      <c r="B16" s="14"/>
      <c r="C16" s="14"/>
      <c r="D16" s="14"/>
      <c r="E16" s="23"/>
      <c r="F16" s="15" t="s">
        <v>27</v>
      </c>
      <c r="G16" s="14"/>
      <c r="H16" s="14">
        <v>1924</v>
      </c>
      <c r="I16" s="14">
        <f t="shared" si="4"/>
        <v>1924</v>
      </c>
      <c r="J16" s="27" t="s">
        <v>28</v>
      </c>
    </row>
    <row r="17" s="1" customFormat="1" ht="312" customHeight="1" spans="1:10">
      <c r="A17" s="13"/>
      <c r="B17" s="14"/>
      <c r="C17" s="14"/>
      <c r="D17" s="14"/>
      <c r="E17" s="23"/>
      <c r="F17" s="24" t="s">
        <v>29</v>
      </c>
      <c r="G17" s="14">
        <v>146861</v>
      </c>
      <c r="H17" s="14">
        <v>-65502</v>
      </c>
      <c r="I17" s="14">
        <f t="shared" si="4"/>
        <v>81359</v>
      </c>
      <c r="J17" s="27" t="s">
        <v>30</v>
      </c>
    </row>
    <row r="18" s="1" customFormat="1" ht="35" customHeight="1" spans="1:10">
      <c r="A18" s="15" t="s">
        <v>19</v>
      </c>
      <c r="B18" s="14">
        <v>496045</v>
      </c>
      <c r="C18" s="14">
        <v>192847</v>
      </c>
      <c r="D18" s="14">
        <f>B18+C18</f>
        <v>688892</v>
      </c>
      <c r="E18" s="23"/>
      <c r="F18" s="13" t="s">
        <v>20</v>
      </c>
      <c r="G18" s="14">
        <v>267490</v>
      </c>
      <c r="H18" s="14">
        <f>H19+H20+H21</f>
        <v>245991</v>
      </c>
      <c r="I18" s="14">
        <f t="shared" si="4"/>
        <v>513481</v>
      </c>
      <c r="J18" s="28"/>
    </row>
    <row r="19" s="1" customFormat="1" ht="35" customHeight="1" spans="1:10">
      <c r="A19" s="13" t="s">
        <v>31</v>
      </c>
      <c r="B19" s="14">
        <f>271400+149950</f>
        <v>421350</v>
      </c>
      <c r="C19" s="14">
        <v>192847</v>
      </c>
      <c r="D19" s="14">
        <f>B19+C19</f>
        <v>614197</v>
      </c>
      <c r="E19" s="15" t="s">
        <v>32</v>
      </c>
      <c r="F19" s="15" t="s">
        <v>33</v>
      </c>
      <c r="G19" s="14"/>
      <c r="H19" s="14">
        <v>10000</v>
      </c>
      <c r="I19" s="14">
        <f t="shared" si="4"/>
        <v>10000</v>
      </c>
      <c r="J19" s="28"/>
    </row>
    <row r="20" s="1" customFormat="1" ht="35" customHeight="1" spans="1:10">
      <c r="A20" s="15"/>
      <c r="B20" s="14"/>
      <c r="C20" s="14"/>
      <c r="D20" s="14"/>
      <c r="E20" s="25"/>
      <c r="F20" s="15" t="s">
        <v>34</v>
      </c>
      <c r="G20" s="14">
        <f>124539</f>
        <v>124539</v>
      </c>
      <c r="H20" s="14">
        <v>246425</v>
      </c>
      <c r="I20" s="14">
        <f t="shared" si="4"/>
        <v>370964</v>
      </c>
      <c r="J20" s="28"/>
    </row>
    <row r="21" s="1" customFormat="1" ht="35" customHeight="1" spans="1:10">
      <c r="A21" s="15"/>
      <c r="B21" s="14"/>
      <c r="C21" s="14"/>
      <c r="D21" s="14"/>
      <c r="E21" s="25"/>
      <c r="F21" s="15" t="s">
        <v>35</v>
      </c>
      <c r="G21" s="14">
        <v>123423</v>
      </c>
      <c r="H21" s="14">
        <v>-10434</v>
      </c>
      <c r="I21" s="14">
        <f t="shared" si="4"/>
        <v>112989</v>
      </c>
      <c r="J21" s="28"/>
    </row>
    <row r="22" s="1" customFormat="1" ht="35" customHeight="1" spans="1:10">
      <c r="A22" s="15"/>
      <c r="B22" s="14"/>
      <c r="C22" s="14"/>
      <c r="D22" s="14"/>
      <c r="E22" s="15"/>
      <c r="F22" s="15" t="s">
        <v>24</v>
      </c>
      <c r="G22" s="14">
        <v>29527</v>
      </c>
      <c r="H22" s="14">
        <v>10434</v>
      </c>
      <c r="I22" s="14">
        <f t="shared" si="4"/>
        <v>39961</v>
      </c>
      <c r="J22" s="28"/>
    </row>
  </sheetData>
  <mergeCells count="4">
    <mergeCell ref="A2:J2"/>
    <mergeCell ref="H3:I3"/>
    <mergeCell ref="A4:E4"/>
    <mergeCell ref="F4:J4"/>
  </mergeCells>
  <pageMargins left="0.751388888888889" right="0.751388888888889" top="1" bottom="1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2025-07-17T18:52:00Z</dcterms:created>
  <dcterms:modified xsi:type="dcterms:W3CDTF">2025-08-11T10:53:25Z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